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9440" windowHeight="10050"/>
  </bookViews>
  <sheets>
    <sheet name="Лист1" sheetId="1" r:id="rId1"/>
  </sheets>
  <definedNames>
    <definedName name="_xlnm.Print_Area" localSheetId="0">Лист1!$A$1:$D$28</definedName>
  </definedNames>
  <calcPr calcId="145621"/>
</workbook>
</file>

<file path=xl/calcChain.xml><?xml version="1.0" encoding="utf-8"?>
<calcChain xmlns="http://schemas.openxmlformats.org/spreadsheetml/2006/main">
  <c r="D19" i="1" l="1"/>
  <c r="D15" i="1"/>
  <c r="B17" i="1" l="1"/>
  <c r="B21" i="1" s="1"/>
  <c r="D20" i="1" s="1"/>
  <c r="D21" i="1" s="1"/>
  <c r="D22" i="1" s="1"/>
  <c r="B12" i="1" l="1"/>
  <c r="D24" i="1"/>
  <c r="D16" i="1"/>
  <c r="D17" i="1" s="1"/>
  <c r="D23" i="1" l="1"/>
  <c r="D8" i="1"/>
  <c r="D9" i="1" s="1"/>
  <c r="D10" i="1" s="1"/>
  <c r="D12" i="1" l="1"/>
  <c r="D13" i="1" s="1"/>
  <c r="D14" i="1" s="1"/>
  <c r="D18" i="1" l="1"/>
  <c r="B25" i="1" s="1"/>
  <c r="D25" i="1" l="1"/>
  <c r="D27" i="1" l="1"/>
  <c r="D28" i="1" s="1"/>
</calcChain>
</file>

<file path=xl/sharedStrings.xml><?xml version="1.0" encoding="utf-8"?>
<sst xmlns="http://schemas.openxmlformats.org/spreadsheetml/2006/main" count="42" uniqueCount="38">
  <si>
    <t>стоимость здания</t>
  </si>
  <si>
    <t>площадь здания, кв.м</t>
  </si>
  <si>
    <t xml:space="preserve">ИТОГО: аренда, коммунальные услуги на 1 ребенка в месяц </t>
  </si>
  <si>
    <t>Затраты на 1 ребенка в месяц</t>
  </si>
  <si>
    <t>Общие затраты на 1 ребенка в месяц</t>
  </si>
  <si>
    <t>Количество занятий в месяц</t>
  </si>
  <si>
    <t>стоимость 1 занятия</t>
  </si>
  <si>
    <t>Утвержденная стоимость 1 занятия для 1 ребенка</t>
  </si>
  <si>
    <t>ИТОГО: расчетная стоимость 1 занятия для 1 ребенка</t>
  </si>
  <si>
    <t>стоимость 1 кв.м здания с учетом коммунальных услуг в год</t>
  </si>
  <si>
    <t>количество занятий в месяц</t>
  </si>
  <si>
    <t>время проведения 1 занятия, час</t>
  </si>
  <si>
    <t>ИТОГО: общие расходы на 1 ребенка в месяц</t>
  </si>
  <si>
    <t>Расходы на оплату услуг руководителя занятий на 1 ребенка в месяц</t>
  </si>
  <si>
    <t>ИТОГО: Расходы на оплату услуг руководителя занятий на 1 ребенка в месяц</t>
  </si>
  <si>
    <t>аренда, коммунальные услуги на 1 ребенка в группе</t>
  </si>
  <si>
    <t>Оплата услуг руководителя занятий за 1 дето/занятие</t>
  </si>
  <si>
    <t>количество дето/занятий в месяц на одного ребенка</t>
  </si>
  <si>
    <t>количество детей, получающих платную услугу из расчета 10 детей в 1 группе</t>
  </si>
  <si>
    <t>Расходы на оплату услуг руководителя занятий 1 группы в месяц</t>
  </si>
  <si>
    <t>Прочие расходы: канц.товары, хоз.товары, оборудов., дид.пособия</t>
  </si>
  <si>
    <t>Время проведения:                      согласно расписания</t>
  </si>
  <si>
    <t>Оплата услуг организатора  за 1 дето/занятие</t>
  </si>
  <si>
    <t>Расходы на оплату услуг организатора  1 группы в месяц</t>
  </si>
  <si>
    <t>Расходы на оплату услуг организатора на 1 ребенка в месяц</t>
  </si>
  <si>
    <t>ИТОГО: Расходы на оплату услуг организатора  на 1 ребенка в месяц</t>
  </si>
  <si>
    <t>стоимость использования кабинета с учетом коммунальных услуг в год</t>
  </si>
  <si>
    <t>площадь кабинета, кв.м</t>
  </si>
  <si>
    <t>общее время использования кабинета в месяц на группу, час</t>
  </si>
  <si>
    <t>аренда, коммунальные услуги кабинета в расчете на 1 занятие</t>
  </si>
  <si>
    <t>Место проведения муз.зал</t>
  </si>
  <si>
    <t>УТВЕРЖДАЮ
Заведующий МБДОУ "Детский сад № 38 «Ягодка»
_____________ Е.Г. Агеева</t>
  </si>
  <si>
    <t xml:space="preserve">Калькуляция платной дополнительной образовательной услуги: 
"Оздоровительная гимнастика с элементами йоги" 
(форма предоставления услуги: групповая)
</t>
  </si>
  <si>
    <t xml:space="preserve">оплата коммунальных услуг </t>
  </si>
  <si>
    <t>аренда, коммунальные услуги  в месяц</t>
  </si>
  <si>
    <t>Начисления на оплату услуг (30%) за 1 дето/занятие</t>
  </si>
  <si>
    <t>03.09.2024г</t>
  </si>
  <si>
    <t>на период с 03.09.2024г по 31.05.2025г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</si>
</sst>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р.&quot;"/>
    <numFmt numFmtId="165" formatCode="#,##0&quot;р.&quot;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164" fontId="1" fillId="2" borderId="1" xfId="1" applyNumberFormat="1" applyFont="1" applyFill="1" applyBorder="1" applyAlignment="1">
      <alignment wrapText="1"/>
    </xf>
    <xf numFmtId="165" fontId="4" fillId="2" borderId="1" xfId="1" applyNumberFormat="1" applyFont="1" applyFill="1" applyBorder="1"/>
    <xf numFmtId="0" fontId="0" fillId="2" borderId="0" xfId="0" applyFont="1" applyFill="1" applyAlignment="1">
      <alignment wrapText="1"/>
    </xf>
    <xf numFmtId="0" fontId="0" fillId="2" borderId="0" xfId="0" applyFont="1" applyFill="1"/>
    <xf numFmtId="0" fontId="0" fillId="2" borderId="1" xfId="0" applyFont="1" applyFill="1" applyBorder="1" applyAlignment="1">
      <alignment wrapText="1"/>
    </xf>
    <xf numFmtId="0" fontId="1" fillId="2" borderId="1" xfId="1" applyNumberFormat="1" applyFont="1" applyFill="1" applyBorder="1" applyAlignment="1">
      <alignment wrapText="1"/>
    </xf>
    <xf numFmtId="164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>
      <alignment wrapText="1"/>
    </xf>
    <xf numFmtId="0" fontId="0" fillId="2" borderId="7" xfId="0" applyFont="1" applyFill="1" applyBorder="1" applyAlignment="1">
      <alignment wrapText="1"/>
    </xf>
    <xf numFmtId="0" fontId="0" fillId="2" borderId="1" xfId="0" applyFont="1" applyFill="1" applyBorder="1"/>
    <xf numFmtId="165" fontId="0" fillId="2" borderId="1" xfId="0" applyNumberFormat="1" applyFont="1" applyFill="1" applyBorder="1"/>
    <xf numFmtId="0" fontId="4" fillId="2" borderId="0" xfId="0" applyFont="1" applyFill="1"/>
    <xf numFmtId="0" fontId="0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justify" vertical="top" wrapText="1"/>
    </xf>
    <xf numFmtId="43" fontId="1" fillId="2" borderId="1" xfId="2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 wrapText="1"/>
    </xf>
    <xf numFmtId="4" fontId="2" fillId="2" borderId="0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/>
    </xf>
    <xf numFmtId="165" fontId="0" fillId="2" borderId="5" xfId="0" applyNumberFormat="1" applyFont="1" applyFill="1" applyBorder="1" applyAlignment="1">
      <alignment horizontal="right"/>
    </xf>
    <xf numFmtId="165" fontId="0" fillId="2" borderId="6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44" fontId="2" fillId="2" borderId="0" xfId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top" wrapText="1"/>
    </xf>
    <xf numFmtId="0" fontId="0" fillId="2" borderId="1" xfId="0" applyFont="1" applyFill="1" applyBorder="1" applyAlignment="1">
      <alignment horizontal="center" wrapText="1"/>
    </xf>
    <xf numFmtId="0" fontId="0" fillId="2" borderId="0" xfId="0" applyFont="1" applyFill="1" applyAlignment="1">
      <alignment horizontal="center" vertical="top" wrapText="1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wrapText="1"/>
    </xf>
    <xf numFmtId="0" fontId="0" fillId="2" borderId="0" xfId="0" applyFont="1" applyFill="1" applyAlignment="1">
      <alignment horizontal="center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1532659</xdr:colOff>
      <xdr:row>0</xdr:row>
      <xdr:rowOff>43295</xdr:rowOff>
    </xdr:from>
    <xdr:to>
      <xdr:col>3</xdr:col>
      <xdr:colOff>325755</xdr:colOff>
      <xdr:row>2</xdr:row>
      <xdr:rowOff>118110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4795" y="43295"/>
          <a:ext cx="1183005" cy="975360"/>
        </a:xfrm>
        <a:prstGeom prst="rect">
          <a:avLst/>
        </a:prstGeom>
        <a:noFill/>
        <a:effectLst>
          <a:softEdge rad="317500"/>
        </a:effectLst>
      </xdr:spPr>
    </xdr:pic>
    <xdr:clientData/>
  </xdr:twoCellAnchor>
  <xdr:twoCellAnchor editAs="oneCell">
    <xdr:from>
      <xdr:col>2</xdr:col>
      <xdr:colOff>476250</xdr:colOff>
      <xdr:row>0</xdr:row>
      <xdr:rowOff>0</xdr:rowOff>
    </xdr:from>
    <xdr:to>
      <xdr:col>2</xdr:col>
      <xdr:colOff>2000250</xdr:colOff>
      <xdr:row>2</xdr:row>
      <xdr:rowOff>592975</xdr:rowOff>
    </xdr:to>
    <xdr:pic>
      <xdr:nvPicPr>
        <xdr:cNvPr id="6" name="Рисунок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8386" y="0"/>
          <a:ext cx="1524000" cy="14935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zoomScale="110" zoomScaleNormal="110" zoomScaleSheetLayoutView="93" workbookViewId="0">
      <selection activeCell="F5" sqref="F5"/>
    </sheetView>
  </sheetViews>
  <sheetFormatPr defaultRowHeight="15" x14ac:dyDescent="0.25"/>
  <cols>
    <col min="1" max="1" width="27.140625" style="4" customWidth="1"/>
    <col min="2" max="2" width="16.28515625" style="4" bestFit="1" customWidth="1"/>
    <col min="3" max="3" width="35.85546875" style="4" customWidth="1"/>
    <col min="4" max="4" width="14.140625" style="4" bestFit="1" customWidth="1"/>
    <col min="5" max="5" width="13" style="4" customWidth="1"/>
    <col min="6" max="6" width="26.140625" style="4" customWidth="1"/>
    <col min="7" max="7" width="49.85546875" style="4" customWidth="1"/>
    <col min="8" max="8" width="14.7109375" style="4" customWidth="1"/>
    <col min="9" max="16384" width="9.140625" style="4"/>
  </cols>
  <sheetData>
    <row r="1" spans="1:11" ht="51" customHeight="1" x14ac:dyDescent="0.25">
      <c r="A1" s="3"/>
      <c r="B1" s="3"/>
      <c r="C1" s="27" t="s">
        <v>31</v>
      </c>
      <c r="D1" s="27"/>
      <c r="F1" s="3"/>
      <c r="G1" s="3"/>
      <c r="H1" s="3"/>
      <c r="I1" s="3"/>
      <c r="J1" s="3"/>
      <c r="K1" s="3"/>
    </row>
    <row r="2" spans="1:11" ht="19.5" customHeight="1" x14ac:dyDescent="0.25">
      <c r="A2" s="3"/>
      <c r="B2" s="3"/>
      <c r="C2" s="27" t="s">
        <v>36</v>
      </c>
      <c r="D2" s="27"/>
      <c r="F2" s="3"/>
      <c r="G2" s="3"/>
      <c r="H2" s="3"/>
      <c r="I2" s="3"/>
      <c r="J2" s="3"/>
      <c r="K2" s="3"/>
    </row>
    <row r="3" spans="1:11" ht="49.5" customHeight="1" x14ac:dyDescent="0.25">
      <c r="A3" s="29" t="s">
        <v>32</v>
      </c>
      <c r="B3" s="29"/>
      <c r="C3" s="29"/>
      <c r="D3" s="29"/>
      <c r="E3" s="3"/>
      <c r="F3" s="3"/>
      <c r="G3" s="3"/>
      <c r="H3" s="3"/>
      <c r="I3" s="3"/>
      <c r="J3" s="3"/>
      <c r="K3" s="3"/>
    </row>
    <row r="4" spans="1:11" ht="15.75" customHeight="1" x14ac:dyDescent="0.25">
      <c r="A4" s="33" t="s">
        <v>37</v>
      </c>
      <c r="B4" s="33"/>
      <c r="C4" s="33"/>
      <c r="D4" s="33"/>
      <c r="E4" s="3"/>
      <c r="F4" s="3"/>
      <c r="G4" s="3"/>
      <c r="H4" s="3"/>
      <c r="I4" s="3"/>
      <c r="J4" s="3"/>
      <c r="K4" s="3"/>
    </row>
    <row r="5" spans="1:11" ht="34.5" customHeight="1" x14ac:dyDescent="0.25">
      <c r="A5" s="3" t="s">
        <v>30</v>
      </c>
      <c r="B5" s="3"/>
      <c r="C5" s="3" t="s">
        <v>21</v>
      </c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33.75" customHeight="1" x14ac:dyDescent="0.25">
      <c r="A7" s="5" t="s">
        <v>0</v>
      </c>
      <c r="B7" s="1">
        <v>6387765</v>
      </c>
      <c r="C7" s="5" t="s">
        <v>33</v>
      </c>
      <c r="D7" s="1">
        <v>1536846.88</v>
      </c>
      <c r="E7" s="3"/>
      <c r="F7" s="3"/>
      <c r="G7" s="3"/>
      <c r="H7" s="3"/>
      <c r="I7" s="3"/>
      <c r="J7" s="3"/>
      <c r="K7" s="3"/>
    </row>
    <row r="8" spans="1:11" ht="30" x14ac:dyDescent="0.25">
      <c r="A8" s="5" t="s">
        <v>1</v>
      </c>
      <c r="B8" s="6">
        <v>1264.3</v>
      </c>
      <c r="C8" s="5" t="s">
        <v>9</v>
      </c>
      <c r="D8" s="7">
        <f>(B7+D7)/B8</f>
        <v>6267.9837696749191</v>
      </c>
      <c r="E8" s="3"/>
      <c r="F8" s="3"/>
      <c r="G8" s="3"/>
      <c r="H8" s="3"/>
      <c r="I8" s="3"/>
      <c r="J8" s="3"/>
      <c r="K8" s="3"/>
    </row>
    <row r="9" spans="1:11" ht="30" x14ac:dyDescent="0.25">
      <c r="A9" s="5" t="s">
        <v>27</v>
      </c>
      <c r="B9" s="5">
        <v>73.44</v>
      </c>
      <c r="C9" s="5" t="s">
        <v>26</v>
      </c>
      <c r="D9" s="7">
        <f>B9*D8</f>
        <v>460320.72804492607</v>
      </c>
      <c r="E9" s="3"/>
      <c r="F9" s="3"/>
      <c r="G9" s="3"/>
      <c r="H9" s="3"/>
      <c r="I9" s="3"/>
      <c r="J9" s="3"/>
      <c r="K9" s="3"/>
    </row>
    <row r="10" spans="1:11" ht="21" customHeight="1" x14ac:dyDescent="0.25">
      <c r="A10" s="30" t="s">
        <v>34</v>
      </c>
      <c r="B10" s="31"/>
      <c r="C10" s="32"/>
      <c r="D10" s="7">
        <f>D9/12</f>
        <v>38360.060670410508</v>
      </c>
      <c r="E10" s="3"/>
      <c r="F10" s="3"/>
      <c r="G10" s="3"/>
      <c r="H10" s="3"/>
      <c r="I10" s="3"/>
      <c r="J10" s="3"/>
      <c r="K10" s="3"/>
    </row>
    <row r="11" spans="1:11" ht="15" customHeight="1" x14ac:dyDescent="0.25">
      <c r="A11" s="5" t="s">
        <v>10</v>
      </c>
      <c r="B11" s="8">
        <v>8</v>
      </c>
      <c r="C11" s="5" t="s">
        <v>11</v>
      </c>
      <c r="D11" s="5">
        <v>0.5</v>
      </c>
      <c r="E11" s="3"/>
      <c r="F11" s="3"/>
      <c r="G11" s="3"/>
      <c r="H11" s="3"/>
      <c r="I11" s="3"/>
      <c r="J11" s="3"/>
      <c r="K11" s="3"/>
    </row>
    <row r="12" spans="1:11" ht="45" x14ac:dyDescent="0.25">
      <c r="A12" s="9" t="s">
        <v>28</v>
      </c>
      <c r="B12" s="4">
        <f>B11*D11</f>
        <v>4</v>
      </c>
      <c r="C12" s="5" t="s">
        <v>29</v>
      </c>
      <c r="D12" s="1">
        <f>D10/(30*24)*B12</f>
        <v>213.11144816894728</v>
      </c>
      <c r="E12" s="3"/>
      <c r="F12" s="3"/>
      <c r="G12" s="3"/>
      <c r="H12" s="3"/>
      <c r="I12" s="3"/>
      <c r="J12" s="3"/>
      <c r="K12" s="3"/>
    </row>
    <row r="13" spans="1:11" ht="60" x14ac:dyDescent="0.25">
      <c r="A13" s="5" t="s">
        <v>18</v>
      </c>
      <c r="B13" s="5">
        <v>10</v>
      </c>
      <c r="C13" s="5" t="s">
        <v>15</v>
      </c>
      <c r="D13" s="7">
        <f>D12/B13</f>
        <v>21.311144816894728</v>
      </c>
      <c r="E13" s="3"/>
      <c r="F13" s="3"/>
      <c r="G13" s="3"/>
      <c r="H13" s="3"/>
      <c r="I13" s="3"/>
      <c r="J13" s="3"/>
      <c r="K13" s="3"/>
    </row>
    <row r="14" spans="1:11" ht="15" customHeight="1" x14ac:dyDescent="0.25">
      <c r="A14" s="28" t="s">
        <v>2</v>
      </c>
      <c r="B14" s="28"/>
      <c r="C14" s="28"/>
      <c r="D14" s="1">
        <f>D13</f>
        <v>21.311144816894728</v>
      </c>
      <c r="E14" s="3"/>
      <c r="F14" s="3"/>
      <c r="G14" s="3"/>
      <c r="H14" s="3"/>
      <c r="I14" s="3"/>
      <c r="J14" s="3"/>
      <c r="K14" s="3"/>
    </row>
    <row r="15" spans="1:11" ht="30" x14ac:dyDescent="0.25">
      <c r="A15" s="5" t="s">
        <v>16</v>
      </c>
      <c r="B15" s="1">
        <v>112</v>
      </c>
      <c r="C15" s="5" t="s">
        <v>35</v>
      </c>
      <c r="D15" s="7">
        <f>B15*30/100</f>
        <v>33.6</v>
      </c>
      <c r="E15" s="3"/>
      <c r="F15" s="3"/>
      <c r="G15" s="3"/>
      <c r="H15" s="3"/>
      <c r="I15" s="3"/>
      <c r="J15" s="3"/>
      <c r="K15" s="3"/>
    </row>
    <row r="16" spans="1:11" ht="44.25" customHeight="1" x14ac:dyDescent="0.25">
      <c r="A16" s="5" t="s">
        <v>17</v>
      </c>
      <c r="B16" s="5">
        <v>8</v>
      </c>
      <c r="C16" s="9" t="s">
        <v>19</v>
      </c>
      <c r="D16" s="7">
        <f>(D15+B15)*B16*B17</f>
        <v>11648</v>
      </c>
      <c r="E16" s="3"/>
      <c r="F16" s="3"/>
      <c r="G16" s="3"/>
      <c r="H16" s="3"/>
      <c r="I16" s="3"/>
      <c r="J16" s="3"/>
      <c r="K16" s="3"/>
    </row>
    <row r="17" spans="1:11" ht="64.5" customHeight="1" x14ac:dyDescent="0.25">
      <c r="A17" s="5" t="s">
        <v>18</v>
      </c>
      <c r="B17" s="5">
        <f>B13</f>
        <v>10</v>
      </c>
      <c r="C17" s="5" t="s">
        <v>13</v>
      </c>
      <c r="D17" s="7">
        <f>D16/B17</f>
        <v>1164.8</v>
      </c>
      <c r="E17" s="3"/>
      <c r="F17" s="3"/>
      <c r="G17" s="3"/>
      <c r="H17" s="3"/>
      <c r="I17" s="3"/>
      <c r="J17" s="3"/>
      <c r="K17" s="3"/>
    </row>
    <row r="18" spans="1:11" x14ac:dyDescent="0.25">
      <c r="A18" s="28" t="s">
        <v>14</v>
      </c>
      <c r="B18" s="28"/>
      <c r="C18" s="28"/>
      <c r="D18" s="7">
        <f>D17</f>
        <v>1164.8</v>
      </c>
      <c r="E18" s="3"/>
      <c r="F18" s="3"/>
      <c r="G18" s="3"/>
      <c r="H18" s="3"/>
      <c r="I18" s="3"/>
      <c r="J18" s="3"/>
      <c r="K18" s="3"/>
    </row>
    <row r="19" spans="1:11" ht="30" x14ac:dyDescent="0.25">
      <c r="A19" s="5" t="s">
        <v>22</v>
      </c>
      <c r="B19" s="1">
        <v>25</v>
      </c>
      <c r="C19" s="5" t="s">
        <v>35</v>
      </c>
      <c r="D19" s="7">
        <f>B19*30/100</f>
        <v>7.5</v>
      </c>
      <c r="E19" s="3"/>
      <c r="F19" s="3"/>
      <c r="G19" s="3"/>
      <c r="H19" s="3"/>
      <c r="I19" s="3"/>
      <c r="J19" s="3"/>
      <c r="K19" s="3"/>
    </row>
    <row r="20" spans="1:11" ht="44.25" customHeight="1" x14ac:dyDescent="0.25">
      <c r="A20" s="5" t="s">
        <v>17</v>
      </c>
      <c r="B20" s="5">
        <v>8</v>
      </c>
      <c r="C20" s="9" t="s">
        <v>23</v>
      </c>
      <c r="D20" s="7">
        <f>(D19+B19)*B20*B21</f>
        <v>2600</v>
      </c>
      <c r="E20" s="3"/>
      <c r="F20" s="3"/>
      <c r="G20" s="3"/>
      <c r="H20" s="3"/>
      <c r="I20" s="3"/>
      <c r="J20" s="3"/>
      <c r="K20" s="3"/>
    </row>
    <row r="21" spans="1:11" ht="64.5" customHeight="1" x14ac:dyDescent="0.25">
      <c r="A21" s="5" t="s">
        <v>18</v>
      </c>
      <c r="B21" s="5">
        <f>B17</f>
        <v>10</v>
      </c>
      <c r="C21" s="5" t="s">
        <v>24</v>
      </c>
      <c r="D21" s="7">
        <f>D20/B21</f>
        <v>260</v>
      </c>
      <c r="E21" s="3"/>
      <c r="F21" s="3"/>
      <c r="G21" s="3"/>
      <c r="H21" s="3"/>
      <c r="I21" s="3"/>
      <c r="J21" s="3"/>
      <c r="K21" s="3"/>
    </row>
    <row r="22" spans="1:11" x14ac:dyDescent="0.25">
      <c r="A22" s="28" t="s">
        <v>25</v>
      </c>
      <c r="B22" s="28"/>
      <c r="C22" s="28"/>
      <c r="D22" s="7">
        <f>D21</f>
        <v>260</v>
      </c>
      <c r="E22" s="3"/>
      <c r="F22" s="3"/>
      <c r="G22" s="3"/>
      <c r="H22" s="3"/>
      <c r="I22" s="3"/>
      <c r="J22" s="3"/>
      <c r="K22" s="3"/>
    </row>
    <row r="23" spans="1:11" ht="60.75" customHeight="1" x14ac:dyDescent="0.25">
      <c r="A23" s="5" t="s">
        <v>20</v>
      </c>
      <c r="B23" s="1">
        <v>5539</v>
      </c>
      <c r="C23" s="5" t="s">
        <v>3</v>
      </c>
      <c r="D23" s="7">
        <f>B23/B17</f>
        <v>553.9</v>
      </c>
      <c r="E23" s="3"/>
      <c r="F23" s="3"/>
      <c r="G23" s="3"/>
      <c r="H23" s="3"/>
      <c r="I23" s="3"/>
      <c r="J23" s="3"/>
      <c r="K23" s="3"/>
    </row>
    <row r="24" spans="1:11" x14ac:dyDescent="0.25">
      <c r="A24" s="28" t="s">
        <v>12</v>
      </c>
      <c r="B24" s="28"/>
      <c r="C24" s="28"/>
      <c r="D24" s="7">
        <f>B23/B17</f>
        <v>553.9</v>
      </c>
      <c r="E24" s="3"/>
      <c r="F24" s="3"/>
      <c r="G24" s="3"/>
      <c r="H24" s="3"/>
      <c r="I24" s="3"/>
      <c r="J24" s="3"/>
      <c r="K24" s="3"/>
    </row>
    <row r="25" spans="1:11" ht="30" x14ac:dyDescent="0.25">
      <c r="A25" s="5" t="s">
        <v>4</v>
      </c>
      <c r="B25" s="19">
        <f>D14+D18+D24+D22</f>
        <v>2000.0111448168946</v>
      </c>
      <c r="C25" s="22" t="s">
        <v>6</v>
      </c>
      <c r="D25" s="23">
        <f>B25/B26</f>
        <v>250.00139310211182</v>
      </c>
    </row>
    <row r="26" spans="1:11" x14ac:dyDescent="0.25">
      <c r="A26" s="10" t="s">
        <v>5</v>
      </c>
      <c r="B26" s="10">
        <v>8</v>
      </c>
      <c r="C26" s="22"/>
      <c r="D26" s="24"/>
    </row>
    <row r="27" spans="1:11" x14ac:dyDescent="0.25">
      <c r="A27" s="25" t="s">
        <v>8</v>
      </c>
      <c r="B27" s="25"/>
      <c r="C27" s="25"/>
      <c r="D27" s="11">
        <f>D25</f>
        <v>250.00139310211182</v>
      </c>
    </row>
    <row r="28" spans="1:11" ht="18.75" x14ac:dyDescent="0.3">
      <c r="A28" s="12" t="s">
        <v>7</v>
      </c>
      <c r="B28" s="12"/>
      <c r="C28" s="12"/>
      <c r="D28" s="2">
        <f>D27</f>
        <v>250.00139310211182</v>
      </c>
    </row>
    <row r="30" spans="1:1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</row>
    <row r="31" spans="1:11" ht="24.75" customHeight="1" x14ac:dyDescent="0.25">
      <c r="A31" s="14"/>
      <c r="B31" s="14"/>
      <c r="C31" s="14"/>
      <c r="D31" s="14"/>
      <c r="E31" s="13"/>
      <c r="F31" s="14"/>
      <c r="G31" s="13"/>
      <c r="H31" s="13"/>
      <c r="I31" s="13"/>
      <c r="J31" s="13"/>
    </row>
    <row r="32" spans="1:11" x14ac:dyDescent="0.25">
      <c r="A32" s="15"/>
      <c r="B32" s="16"/>
      <c r="C32" s="14"/>
      <c r="D32" s="14"/>
      <c r="E32" s="13"/>
      <c r="F32" s="26"/>
      <c r="G32" s="13"/>
      <c r="H32" s="13"/>
      <c r="I32" s="13"/>
      <c r="J32" s="13"/>
    </row>
    <row r="33" spans="1:10" x14ac:dyDescent="0.25">
      <c r="A33" s="15"/>
      <c r="B33" s="16"/>
      <c r="C33" s="14"/>
      <c r="D33" s="17"/>
      <c r="E33" s="13"/>
      <c r="F33" s="26"/>
      <c r="G33" s="13"/>
      <c r="H33" s="13"/>
      <c r="I33" s="14"/>
      <c r="J33" s="13"/>
    </row>
    <row r="34" spans="1:10" x14ac:dyDescent="0.25">
      <c r="A34" s="15"/>
      <c r="B34" s="16"/>
      <c r="C34" s="14"/>
      <c r="D34" s="13"/>
      <c r="E34" s="13"/>
      <c r="F34" s="26"/>
      <c r="G34" s="13"/>
      <c r="H34" s="13"/>
      <c r="I34" s="14"/>
      <c r="J34" s="13"/>
    </row>
    <row r="35" spans="1:10" x14ac:dyDescent="0.25">
      <c r="A35" s="15"/>
      <c r="B35" s="16"/>
      <c r="C35" s="14"/>
      <c r="D35" s="13"/>
      <c r="E35" s="13"/>
      <c r="F35" s="26"/>
      <c r="G35" s="13"/>
      <c r="H35" s="13"/>
      <c r="I35" s="14"/>
      <c r="J35" s="13"/>
    </row>
    <row r="36" spans="1:10" x14ac:dyDescent="0.25">
      <c r="A36" s="15"/>
      <c r="B36" s="16"/>
      <c r="C36" s="14"/>
      <c r="D36" s="13"/>
      <c r="E36" s="13"/>
      <c r="F36" s="26"/>
      <c r="G36" s="13"/>
      <c r="H36" s="13"/>
      <c r="I36" s="14"/>
      <c r="J36" s="13"/>
    </row>
    <row r="37" spans="1:10" x14ac:dyDescent="0.25">
      <c r="A37" s="15"/>
      <c r="B37" s="16"/>
      <c r="C37" s="14"/>
      <c r="D37" s="13"/>
      <c r="E37" s="13"/>
      <c r="F37" s="26"/>
      <c r="G37" s="13"/>
      <c r="H37" s="13"/>
      <c r="I37" s="14"/>
      <c r="J37" s="13"/>
    </row>
    <row r="38" spans="1:10" x14ac:dyDescent="0.25">
      <c r="A38" s="15"/>
      <c r="B38" s="16"/>
      <c r="C38" s="14"/>
      <c r="D38" s="13"/>
      <c r="E38" s="13"/>
      <c r="F38" s="26"/>
      <c r="G38" s="13"/>
      <c r="H38" s="13"/>
      <c r="I38" s="14"/>
      <c r="J38" s="13"/>
    </row>
    <row r="39" spans="1:10" x14ac:dyDescent="0.25">
      <c r="A39" s="15"/>
      <c r="B39" s="16"/>
      <c r="C39" s="14"/>
      <c r="D39" s="13"/>
      <c r="E39" s="13"/>
      <c r="F39" s="26"/>
      <c r="G39" s="13"/>
      <c r="H39" s="13"/>
      <c r="I39" s="14"/>
      <c r="J39" s="13"/>
    </row>
    <row r="40" spans="1:10" x14ac:dyDescent="0.25">
      <c r="A40" s="15"/>
      <c r="B40" s="16"/>
      <c r="C40" s="14"/>
      <c r="D40" s="13"/>
      <c r="E40" s="13"/>
      <c r="F40" s="26"/>
      <c r="G40" s="13"/>
      <c r="H40" s="13"/>
      <c r="I40" s="14"/>
      <c r="J40" s="13"/>
    </row>
    <row r="41" spans="1:10" x14ac:dyDescent="0.25">
      <c r="A41" s="15"/>
      <c r="B41" s="14"/>
      <c r="C41" s="14"/>
      <c r="D41" s="14"/>
      <c r="E41" s="13"/>
      <c r="F41" s="14"/>
      <c r="G41" s="13"/>
      <c r="H41" s="13"/>
      <c r="I41" s="13"/>
      <c r="J41" s="13"/>
    </row>
    <row r="42" spans="1:10" x14ac:dyDescent="0.25">
      <c r="A42" s="15"/>
      <c r="B42" s="14"/>
      <c r="C42" s="14"/>
      <c r="D42" s="14"/>
      <c r="E42" s="13"/>
      <c r="F42" s="14"/>
      <c r="G42" s="13"/>
      <c r="H42" s="13"/>
      <c r="I42" s="13"/>
      <c r="J42" s="13"/>
    </row>
    <row r="43" spans="1:10" x14ac:dyDescent="0.25">
      <c r="A43" s="15"/>
      <c r="B43" s="14"/>
      <c r="C43" s="14"/>
      <c r="D43" s="14"/>
      <c r="E43" s="13"/>
      <c r="F43" s="14"/>
      <c r="G43" s="13"/>
      <c r="H43" s="13"/>
      <c r="I43" s="13"/>
      <c r="J43" s="13"/>
    </row>
    <row r="44" spans="1:10" x14ac:dyDescent="0.25">
      <c r="A44" s="15"/>
      <c r="B44" s="20"/>
      <c r="C44" s="14"/>
      <c r="D44" s="20"/>
      <c r="E44" s="13"/>
      <c r="F44" s="21"/>
      <c r="G44" s="13"/>
      <c r="H44" s="13"/>
      <c r="I44" s="13"/>
      <c r="J44" s="13"/>
    </row>
    <row r="45" spans="1:10" x14ac:dyDescent="0.25">
      <c r="A45" s="15"/>
      <c r="B45" s="20"/>
      <c r="C45" s="14"/>
      <c r="D45" s="20"/>
      <c r="E45" s="13"/>
      <c r="F45" s="21"/>
      <c r="G45" s="13"/>
      <c r="H45" s="13"/>
      <c r="I45" s="13"/>
      <c r="J45" s="13"/>
    </row>
    <row r="46" spans="1:10" x14ac:dyDescent="0.25">
      <c r="A46" s="15"/>
      <c r="B46" s="14"/>
      <c r="C46" s="14"/>
      <c r="D46" s="14"/>
      <c r="E46" s="13"/>
      <c r="F46" s="14"/>
      <c r="G46" s="13"/>
      <c r="H46" s="13"/>
      <c r="I46" s="13"/>
      <c r="J46" s="13"/>
    </row>
    <row r="47" spans="1:10" x14ac:dyDescent="0.25">
      <c r="A47" s="15"/>
      <c r="B47" s="14"/>
      <c r="C47" s="14"/>
      <c r="D47" s="14"/>
      <c r="E47" s="13"/>
      <c r="F47" s="14"/>
      <c r="G47" s="13"/>
      <c r="H47" s="13"/>
      <c r="I47" s="13"/>
      <c r="J47" s="13"/>
    </row>
    <row r="48" spans="1:10" x14ac:dyDescent="0.25">
      <c r="A48" s="15"/>
      <c r="B48" s="14"/>
      <c r="C48" s="14"/>
      <c r="D48" s="14"/>
      <c r="E48" s="13"/>
      <c r="F48" s="14"/>
      <c r="G48" s="13"/>
      <c r="H48" s="13"/>
      <c r="I48" s="13"/>
      <c r="J48" s="13"/>
    </row>
    <row r="49" spans="1:10" x14ac:dyDescent="0.25">
      <c r="A49" s="15"/>
      <c r="B49" s="14"/>
      <c r="C49" s="14"/>
      <c r="D49" s="14"/>
      <c r="E49" s="13"/>
      <c r="F49" s="14"/>
      <c r="G49" s="13"/>
      <c r="H49" s="13"/>
      <c r="I49" s="13"/>
      <c r="J49" s="13"/>
    </row>
    <row r="50" spans="1:10" x14ac:dyDescent="0.25">
      <c r="A50" s="18"/>
      <c r="B50" s="14"/>
      <c r="C50" s="14"/>
      <c r="D50" s="14"/>
      <c r="E50" s="13"/>
      <c r="F50" s="14"/>
      <c r="G50" s="13"/>
      <c r="H50" s="13"/>
      <c r="I50" s="13"/>
      <c r="J50" s="13"/>
    </row>
    <row r="51" spans="1:10" x14ac:dyDescent="0.25">
      <c r="A51" s="18"/>
      <c r="B51" s="14"/>
      <c r="C51" s="14"/>
      <c r="D51" s="14"/>
      <c r="E51" s="13"/>
      <c r="F51" s="14"/>
      <c r="G51" s="13"/>
      <c r="H51" s="13"/>
      <c r="I51" s="13"/>
      <c r="J51" s="13"/>
    </row>
    <row r="52" spans="1:10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</row>
  </sheetData>
  <mergeCells count="16">
    <mergeCell ref="C1:D1"/>
    <mergeCell ref="A14:C14"/>
    <mergeCell ref="A18:C18"/>
    <mergeCell ref="A24:C24"/>
    <mergeCell ref="A3:D3"/>
    <mergeCell ref="A10:C10"/>
    <mergeCell ref="A22:C22"/>
    <mergeCell ref="C2:D2"/>
    <mergeCell ref="A4:D4"/>
    <mergeCell ref="B44:B45"/>
    <mergeCell ref="D44:D45"/>
    <mergeCell ref="F44:F45"/>
    <mergeCell ref="C25:C26"/>
    <mergeCell ref="D25:D26"/>
    <mergeCell ref="A27:C27"/>
    <mergeCell ref="F32:F4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Танечка</cp:lastModifiedBy>
  <cp:lastPrinted>2022-08-29T18:30:03Z</cp:lastPrinted>
  <dcterms:created xsi:type="dcterms:W3CDTF">2017-10-28T09:40:43Z</dcterms:created>
  <dcterms:modified xsi:type="dcterms:W3CDTF">2024-12-30T15:55:57Z</dcterms:modified>
</cp:coreProperties>
</file>